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haacc\soha 1111\اللؤلؤه\اللؤلؤة شهر 1\"/>
    </mc:Choice>
  </mc:AlternateContent>
  <bookViews>
    <workbookView xWindow="0" yWindow="0" windowWidth="28800" windowHeight="12300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5" i="2" l="1"/>
  <c r="M19" i="2"/>
  <c r="L19" i="2"/>
  <c r="M20" i="2" s="1"/>
  <c r="H49" i="2" l="1"/>
  <c r="G49" i="2"/>
  <c r="H50" i="2" l="1"/>
  <c r="M33" i="2"/>
  <c r="L25" i="2" l="1"/>
  <c r="M26" i="2" s="1"/>
  <c r="I15" i="1" l="1"/>
  <c r="E17" i="1" l="1"/>
  <c r="I30" i="1"/>
  <c r="I32" i="1" l="1"/>
  <c r="K35" i="1"/>
  <c r="K24" i="1" l="1"/>
  <c r="K37" i="1" s="1"/>
  <c r="D23" i="1" s="1"/>
  <c r="D25" i="1" s="1"/>
  <c r="D31" i="1" s="1"/>
</calcChain>
</file>

<file path=xl/sharedStrings.xml><?xml version="1.0" encoding="utf-8"?>
<sst xmlns="http://schemas.openxmlformats.org/spreadsheetml/2006/main" count="113" uniqueCount="41">
  <si>
    <t>وارد من خزينة م/صلاح</t>
  </si>
  <si>
    <t>وارد من خزينة المنارة</t>
  </si>
  <si>
    <t>28/10</t>
  </si>
  <si>
    <t>عهد من المناره</t>
  </si>
  <si>
    <t>رد عهد اللؤلؤة</t>
  </si>
  <si>
    <t>عهد من اللؤلؤه</t>
  </si>
  <si>
    <t>باقي عهدة م/صلاح من اللؤلؤه</t>
  </si>
  <si>
    <t>باقي عهدة م/صلاح من المناره</t>
  </si>
  <si>
    <t>إجمالي الفرق</t>
  </si>
  <si>
    <t>وارد من خزينة اللؤلؤة</t>
  </si>
  <si>
    <t>حساب فاتورة سلوك كهرباء تاسيس حمام السباحة (من عهدة م. صلاح)</t>
  </si>
  <si>
    <t>(من عهدة م. صلاح)1000 من حساب مصنعية سراميك واصل 30000+ يومية شغل 500</t>
  </si>
  <si>
    <t>18/10/2023</t>
  </si>
  <si>
    <t>13/11/2023</t>
  </si>
  <si>
    <t>16/11/2023</t>
  </si>
  <si>
    <t>عهدة  . م .صلاح (اكراميات كهرباء)</t>
  </si>
  <si>
    <t>عهدة المحاسب القانوني(يوسف جمال)</t>
  </si>
  <si>
    <t xml:space="preserve"> عهدة (كارم محمود )لشراء قطع غيار للثلاجات </t>
  </si>
  <si>
    <t xml:space="preserve">عهدة ا. ايهاب احمد عبد الحميد (السائق) تصيانة سيارة م. صلاح  </t>
  </si>
  <si>
    <t>باقي عهدة مستر إيهاب</t>
  </si>
  <si>
    <t>عهد اللؤلؤة</t>
  </si>
  <si>
    <t>كشف حساب م/صلاح عهدة المنارة</t>
  </si>
  <si>
    <t>التاريخ</t>
  </si>
  <si>
    <t>بيان</t>
  </si>
  <si>
    <t>الإجمالي</t>
  </si>
  <si>
    <t>كشف حساب م/صلاح عهدة اللؤلؤة</t>
  </si>
  <si>
    <t>متبقي من العهدة</t>
  </si>
  <si>
    <t>كشف حساب ا/إيهاب عهدة اللؤلؤة</t>
  </si>
  <si>
    <t xml:space="preserve">الإجمالي </t>
  </si>
  <si>
    <t xml:space="preserve">عهدة  . م .صلاح (اكراميات كهرباء) </t>
  </si>
  <si>
    <t xml:space="preserve">عهدة المحاسب القانوني(يوسف جمال) </t>
  </si>
  <si>
    <t xml:space="preserve">  عهدة (كارم محمود )لشراء قطع غيار للثلاجات </t>
  </si>
  <si>
    <t>عهد من اللؤلؤة معلقة لحين التسوية</t>
  </si>
  <si>
    <t>المبلغ المستلم من المناره</t>
  </si>
  <si>
    <t>المبلغ المصروف للؤلؤة</t>
  </si>
  <si>
    <t>وارد من المنارة</t>
  </si>
  <si>
    <t>مصروف من خزينة م/صلاح</t>
  </si>
  <si>
    <t>المبلغ المستلم من اللؤلؤة</t>
  </si>
  <si>
    <t>المبلغ المسدد للؤلؤة</t>
  </si>
  <si>
    <t xml:space="preserve">عهدة ا. ايهاب احمد عبد الحميد (السائق) تصيانة سيارة م. صلاح 1000 </t>
  </si>
  <si>
    <t>بيان عهد اللؤلؤة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</si>
</sst>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[$-1010000]d/m/yyyy;@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Calibri"/>
      <family val="2"/>
      <charset val="178"/>
      <scheme val="minor"/>
    </font>
    <font>
      <b/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5">
    <xf numFmtId="0" fontId="0" fillId="0" borderId="0" xfId="0"/>
    <xf numFmtId="16" fontId="0" fillId="0" borderId="0" xfId="0" applyNumberFormat="1"/>
    <xf numFmtId="0" fontId="2" fillId="0" borderId="0" xfId="0" applyFont="1"/>
    <xf numFmtId="43" fontId="2" fillId="0" borderId="0" xfId="0" applyNumberFormat="1" applyFont="1"/>
    <xf numFmtId="43" fontId="3" fillId="0" borderId="1" xfId="0" applyNumberFormat="1" applyFont="1" applyBorder="1"/>
    <xf numFmtId="43" fontId="2" fillId="0" borderId="0" xfId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/>
    <xf numFmtId="16" fontId="2" fillId="0" borderId="5" xfId="0" applyNumberFormat="1" applyFont="1" applyBorder="1"/>
    <xf numFmtId="43" fontId="3" fillId="0" borderId="4" xfId="0" applyNumberFormat="1" applyFont="1" applyBorder="1"/>
    <xf numFmtId="0" fontId="3" fillId="0" borderId="7" xfId="0" applyFont="1" applyBorder="1"/>
    <xf numFmtId="0" fontId="3" fillId="0" borderId="10" xfId="0" applyFont="1" applyBorder="1"/>
    <xf numFmtId="0" fontId="2" fillId="0" borderId="11" xfId="0" applyFont="1" applyBorder="1"/>
    <xf numFmtId="0" fontId="3" fillId="0" borderId="8" xfId="0" applyFont="1" applyBorder="1"/>
    <xf numFmtId="0" fontId="3" fillId="0" borderId="6" xfId="0" applyFont="1" applyBorder="1"/>
    <xf numFmtId="0" fontId="3" fillId="0" borderId="9" xfId="0" applyFont="1" applyBorder="1"/>
    <xf numFmtId="16" fontId="2" fillId="0" borderId="10" xfId="0" applyNumberFormat="1" applyFont="1" applyBorder="1"/>
    <xf numFmtId="0" fontId="2" fillId="0" borderId="12" xfId="0" applyFont="1" applyBorder="1"/>
    <xf numFmtId="0" fontId="2" fillId="0" borderId="10" xfId="0" applyFont="1" applyBorder="1"/>
    <xf numFmtId="0" fontId="3" fillId="0" borderId="11" xfId="0" applyFont="1" applyBorder="1"/>
    <xf numFmtId="14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4" fontId="3" fillId="0" borderId="1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3" fontId="2" fillId="0" borderId="17" xfId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16" fontId="2" fillId="0" borderId="23" xfId="0" applyNumberFormat="1" applyFont="1" applyBorder="1"/>
    <xf numFmtId="0" fontId="2" fillId="0" borderId="24" xfId="0" applyFont="1" applyBorder="1"/>
    <xf numFmtId="43" fontId="2" fillId="0" borderId="13" xfId="0" applyNumberFormat="1" applyFont="1" applyBorder="1"/>
    <xf numFmtId="16" fontId="2" fillId="0" borderId="25" xfId="0" applyNumberFormat="1" applyFont="1" applyBorder="1"/>
    <xf numFmtId="16" fontId="2" fillId="0" borderId="26" xfId="0" applyNumberFormat="1" applyFont="1" applyBorder="1"/>
    <xf numFmtId="43" fontId="2" fillId="0" borderId="27" xfId="1" applyFont="1" applyBorder="1" applyAlignment="1">
      <alignment horizontal="center" vertical="center"/>
    </xf>
    <xf numFmtId="43" fontId="2" fillId="0" borderId="17" xfId="0" applyNumberFormat="1" applyFont="1" applyBorder="1"/>
    <xf numFmtId="43" fontId="2" fillId="0" borderId="15" xfId="1" applyFont="1" applyBorder="1" applyAlignment="1">
      <alignment horizontal="center" vertical="center"/>
    </xf>
    <xf numFmtId="16" fontId="2" fillId="0" borderId="17" xfId="0" applyNumberFormat="1" applyFont="1" applyBorder="1"/>
    <xf numFmtId="16" fontId="2" fillId="0" borderId="18" xfId="0" applyNumberFormat="1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14" xfId="0" applyFont="1" applyBorder="1"/>
    <xf numFmtId="43" fontId="2" fillId="0" borderId="16" xfId="1" applyFont="1" applyFill="1" applyBorder="1" applyAlignment="1">
      <alignment horizontal="center" vertical="center"/>
    </xf>
    <xf numFmtId="43" fontId="2" fillId="0" borderId="17" xfId="1" applyFont="1" applyFill="1" applyBorder="1" applyAlignment="1">
      <alignment horizontal="center" vertical="center"/>
    </xf>
    <xf numFmtId="43" fontId="2" fillId="0" borderId="18" xfId="1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17" xfId="0" applyFont="1" applyBorder="1"/>
    <xf numFmtId="16" fontId="2" fillId="0" borderId="15" xfId="0" applyNumberFormat="1" applyFont="1" applyBorder="1"/>
    <xf numFmtId="0" fontId="2" fillId="0" borderId="19" xfId="0" applyFont="1" applyFill="1" applyBorder="1"/>
    <xf numFmtId="0" fontId="2" fillId="0" borderId="20" xfId="0" applyFont="1" applyFill="1" applyBorder="1"/>
    <xf numFmtId="0" fontId="2" fillId="0" borderId="14" xfId="0" applyFont="1" applyFill="1" applyBorder="1"/>
    <xf numFmtId="0" fontId="3" fillId="0" borderId="16" xfId="0" applyFont="1" applyBorder="1" applyAlignment="1">
      <alignment horizontal="center"/>
    </xf>
    <xf numFmtId="0" fontId="2" fillId="0" borderId="17" xfId="0" applyFont="1" applyFill="1" applyBorder="1"/>
    <xf numFmtId="43" fontId="2" fillId="0" borderId="17" xfId="0" applyNumberFormat="1" applyFont="1" applyFill="1" applyBorder="1"/>
    <xf numFmtId="0" fontId="2" fillId="0" borderId="18" xfId="0" applyFont="1" applyFill="1" applyBorder="1"/>
    <xf numFmtId="16" fontId="3" fillId="0" borderId="19" xfId="0" applyNumberFormat="1" applyFont="1" applyBorder="1" applyAlignment="1">
      <alignment horizontal="center"/>
    </xf>
    <xf numFmtId="16" fontId="2" fillId="0" borderId="20" xfId="0" applyNumberFormat="1" applyFont="1" applyBorder="1"/>
    <xf numFmtId="16" fontId="2" fillId="0" borderId="14" xfId="0" applyNumberFormat="1" applyFont="1" applyBorder="1"/>
    <xf numFmtId="0" fontId="6" fillId="0" borderId="1" xfId="0" applyFont="1" applyBorder="1"/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43" fontId="9" fillId="0" borderId="1" xfId="1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43" fontId="9" fillId="0" borderId="1" xfId="1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43" fontId="8" fillId="0" borderId="4" xfId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43" fontId="8" fillId="0" borderId="13" xfId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15" xfId="0" applyFont="1" applyBorder="1" applyAlignment="1">
      <alignment horizontal="center" wrapText="1"/>
    </xf>
    <xf numFmtId="43" fontId="8" fillId="0" borderId="15" xfId="1" applyFont="1" applyBorder="1" applyAlignment="1">
      <alignment horizontal="center"/>
    </xf>
    <xf numFmtId="14" fontId="9" fillId="0" borderId="1" xfId="0" applyNumberFormat="1" applyFont="1" applyBorder="1" applyAlignment="1">
      <alignment horizontal="center"/>
    </xf>
    <xf numFmtId="0" fontId="8" fillId="0" borderId="15" xfId="0" applyFont="1" applyBorder="1" applyAlignment="1">
      <alignment horizontal="center" vertical="center" wrapText="1"/>
    </xf>
    <xf numFmtId="43" fontId="8" fillId="0" borderId="1" xfId="1" applyFont="1" applyBorder="1" applyAlignment="1">
      <alignment horizontal="center"/>
    </xf>
    <xf numFmtId="43" fontId="8" fillId="0" borderId="1" xfId="1" applyFont="1" applyBorder="1" applyAlignment="1">
      <alignment vertical="center"/>
    </xf>
    <xf numFmtId="0" fontId="8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43" fontId="8" fillId="0" borderId="2" xfId="1" applyFont="1" applyBorder="1" applyAlignment="1">
      <alignment horizontal="center"/>
    </xf>
    <xf numFmtId="43" fontId="8" fillId="0" borderId="4" xfId="1" applyFont="1" applyBorder="1" applyAlignment="1">
      <alignment horizontal="center"/>
    </xf>
    <xf numFmtId="43" fontId="8" fillId="0" borderId="2" xfId="0" applyNumberFormat="1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M37"/>
  <sheetViews>
    <sheetView rightToLeft="1" workbookViewId="0">
      <selection activeCell="I19" sqref="I19:I29"/>
    </sheetView>
  </sheetViews>
  <sheetFormatPr defaultRowHeight="21"/>
  <cols>
    <col min="3" max="3" width="16.5703125" style="2" bestFit="1" customWidth="1"/>
    <col min="4" max="4" width="23.85546875" style="2" bestFit="1" customWidth="1"/>
    <col min="5" max="5" width="65.5703125" style="2" customWidth="1"/>
    <col min="6" max="6" width="15.5703125" style="2" bestFit="1" customWidth="1"/>
    <col min="7" max="7" width="9.5703125" style="2" bestFit="1" customWidth="1"/>
    <col min="8" max="8" width="25.85546875" style="2" customWidth="1"/>
    <col min="9" max="9" width="20" style="2" bestFit="1" customWidth="1"/>
    <col min="10" max="10" width="31.85546875" style="2" bestFit="1" customWidth="1"/>
    <col min="11" max="11" width="12.28515625" style="2" bestFit="1" customWidth="1"/>
    <col min="12" max="12" width="16.28515625" style="2" bestFit="1" customWidth="1"/>
    <col min="13" max="13" width="19.85546875" customWidth="1"/>
    <col min="14" max="14" width="23.85546875" bestFit="1" customWidth="1"/>
    <col min="15" max="15" width="16" bestFit="1" customWidth="1"/>
  </cols>
  <sheetData>
    <row r="2" spans="3:12" ht="28.5">
      <c r="E2" s="83" t="s">
        <v>20</v>
      </c>
      <c r="F2" s="83"/>
      <c r="G2" s="83"/>
      <c r="H2" s="83"/>
      <c r="I2" s="83"/>
    </row>
    <row r="3" spans="3:12" ht="21.75" thickBot="1"/>
    <row r="4" spans="3:12" ht="21.75" thickBot="1">
      <c r="C4" s="31"/>
      <c r="D4" s="86" t="s">
        <v>9</v>
      </c>
      <c r="E4" s="87"/>
      <c r="G4" s="88" t="s">
        <v>0</v>
      </c>
      <c r="H4" s="89"/>
      <c r="I4" s="90"/>
      <c r="K4" s="84" t="s">
        <v>3</v>
      </c>
      <c r="L4" s="85"/>
    </row>
    <row r="5" spans="3:12">
      <c r="C5" s="35">
        <v>45583</v>
      </c>
      <c r="D5" s="29" t="s">
        <v>1</v>
      </c>
      <c r="E5" s="37">
        <v>30000</v>
      </c>
      <c r="G5" s="8">
        <v>45567</v>
      </c>
      <c r="H5" s="29" t="s">
        <v>0</v>
      </c>
      <c r="I5" s="45">
        <v>40000</v>
      </c>
      <c r="K5" s="42">
        <v>20000</v>
      </c>
      <c r="L5" s="40">
        <v>45567</v>
      </c>
    </row>
    <row r="6" spans="3:12">
      <c r="C6" s="35">
        <v>45584</v>
      </c>
      <c r="D6" s="30" t="s">
        <v>1</v>
      </c>
      <c r="E6" s="28">
        <v>20000</v>
      </c>
      <c r="G6" s="8">
        <v>45570</v>
      </c>
      <c r="H6" s="30" t="s">
        <v>0</v>
      </c>
      <c r="I6" s="46">
        <v>40000</v>
      </c>
      <c r="K6" s="43">
        <v>50000</v>
      </c>
      <c r="L6" s="40">
        <v>45569</v>
      </c>
    </row>
    <row r="7" spans="3:12">
      <c r="C7" s="35">
        <v>45590</v>
      </c>
      <c r="D7" s="30" t="s">
        <v>1</v>
      </c>
      <c r="E7" s="28">
        <v>30000</v>
      </c>
      <c r="G7" s="8">
        <v>45572</v>
      </c>
      <c r="H7" s="30" t="s">
        <v>0</v>
      </c>
      <c r="I7" s="46">
        <v>21795</v>
      </c>
      <c r="K7" s="43">
        <v>40000</v>
      </c>
      <c r="L7" s="40">
        <v>45570</v>
      </c>
    </row>
    <row r="8" spans="3:12">
      <c r="C8" s="35">
        <v>45593</v>
      </c>
      <c r="D8" s="30" t="s">
        <v>1</v>
      </c>
      <c r="E8" s="28">
        <v>100000</v>
      </c>
      <c r="G8" s="8">
        <v>45574</v>
      </c>
      <c r="H8" s="30" t="s">
        <v>0</v>
      </c>
      <c r="I8" s="46">
        <v>160000</v>
      </c>
      <c r="K8" s="43">
        <v>40000</v>
      </c>
      <c r="L8" s="40">
        <v>45573</v>
      </c>
    </row>
    <row r="9" spans="3:12">
      <c r="C9" s="35">
        <v>45598</v>
      </c>
      <c r="D9" s="30" t="s">
        <v>1</v>
      </c>
      <c r="E9" s="28">
        <v>50000</v>
      </c>
      <c r="G9" s="8">
        <v>45575</v>
      </c>
      <c r="H9" s="30" t="s">
        <v>0</v>
      </c>
      <c r="I9" s="46">
        <v>20000</v>
      </c>
      <c r="K9" s="43">
        <v>100000</v>
      </c>
      <c r="L9" s="40">
        <v>45574</v>
      </c>
    </row>
    <row r="10" spans="3:12">
      <c r="C10" s="35">
        <v>45601</v>
      </c>
      <c r="D10" s="30" t="s">
        <v>1</v>
      </c>
      <c r="E10" s="28">
        <v>50000</v>
      </c>
      <c r="G10" s="8">
        <v>45576</v>
      </c>
      <c r="H10" s="30" t="s">
        <v>0</v>
      </c>
      <c r="I10" s="46">
        <v>1000</v>
      </c>
      <c r="K10" s="43">
        <v>30000</v>
      </c>
      <c r="L10" s="40">
        <v>45582</v>
      </c>
    </row>
    <row r="11" spans="3:12">
      <c r="C11" s="35">
        <v>45604</v>
      </c>
      <c r="D11" s="30" t="s">
        <v>1</v>
      </c>
      <c r="E11" s="28">
        <v>50000</v>
      </c>
      <c r="G11" s="8">
        <v>45577</v>
      </c>
      <c r="H11" s="30" t="s">
        <v>0</v>
      </c>
      <c r="I11" s="46">
        <v>3000</v>
      </c>
      <c r="K11" s="43">
        <v>155000</v>
      </c>
      <c r="L11" s="40">
        <v>45582</v>
      </c>
    </row>
    <row r="12" spans="3:12">
      <c r="C12" s="35">
        <v>45606</v>
      </c>
      <c r="D12" s="30" t="s">
        <v>1</v>
      </c>
      <c r="E12" s="28">
        <v>5000</v>
      </c>
      <c r="G12" s="8">
        <v>45585</v>
      </c>
      <c r="H12" s="30" t="s">
        <v>0</v>
      </c>
      <c r="I12" s="46">
        <v>155000</v>
      </c>
      <c r="K12" s="43">
        <v>20000</v>
      </c>
      <c r="L12" s="40">
        <v>45584</v>
      </c>
    </row>
    <row r="13" spans="3:12" ht="75">
      <c r="C13" s="35">
        <v>45628</v>
      </c>
      <c r="D13" s="30" t="s">
        <v>1</v>
      </c>
      <c r="E13" s="28">
        <v>90000</v>
      </c>
      <c r="G13" s="8">
        <v>45593</v>
      </c>
      <c r="H13" s="48" t="s">
        <v>10</v>
      </c>
      <c r="I13" s="46">
        <v>36585</v>
      </c>
      <c r="K13" s="43">
        <v>30000</v>
      </c>
      <c r="L13" s="40">
        <v>45590</v>
      </c>
    </row>
    <row r="14" spans="3:12" ht="75.75" thickBot="1">
      <c r="C14" s="35">
        <v>45632</v>
      </c>
      <c r="D14" s="30" t="s">
        <v>1</v>
      </c>
      <c r="E14" s="28">
        <v>15000</v>
      </c>
      <c r="G14" s="8" t="s">
        <v>2</v>
      </c>
      <c r="H14" s="49" t="s">
        <v>11</v>
      </c>
      <c r="I14" s="47">
        <v>1500</v>
      </c>
      <c r="K14" s="43">
        <v>100000</v>
      </c>
      <c r="L14" s="40">
        <v>45593</v>
      </c>
    </row>
    <row r="15" spans="3:12" ht="21.75" thickBot="1">
      <c r="C15" s="35">
        <v>45295</v>
      </c>
      <c r="D15" s="30" t="s">
        <v>1</v>
      </c>
      <c r="E15" s="38">
        <v>500000</v>
      </c>
      <c r="G15" s="18"/>
      <c r="H15" s="17"/>
      <c r="I15" s="9">
        <f>SUM(I5:I14)</f>
        <v>478880</v>
      </c>
      <c r="K15" s="43">
        <v>50000</v>
      </c>
      <c r="L15" s="40">
        <v>45597</v>
      </c>
    </row>
    <row r="16" spans="3:12" ht="21.75" thickBot="1">
      <c r="C16" s="36">
        <v>45299</v>
      </c>
      <c r="D16" s="24" t="s">
        <v>1</v>
      </c>
      <c r="E16" s="39">
        <v>30000</v>
      </c>
      <c r="I16" s="5"/>
      <c r="K16" s="43">
        <v>50000</v>
      </c>
      <c r="L16" s="40">
        <v>45601</v>
      </c>
    </row>
    <row r="17" spans="3:13" ht="21.75" thickBot="1">
      <c r="C17" s="32"/>
      <c r="D17" s="33"/>
      <c r="E17" s="34">
        <f>SUM(E5:E16)</f>
        <v>970000</v>
      </c>
      <c r="I17" s="3"/>
      <c r="K17" s="43">
        <v>40000</v>
      </c>
      <c r="L17" s="40">
        <v>45604</v>
      </c>
    </row>
    <row r="18" spans="3:13" ht="21.75" thickBot="1">
      <c r="H18" s="84" t="s">
        <v>4</v>
      </c>
      <c r="I18" s="85"/>
      <c r="K18" s="43">
        <v>15000</v>
      </c>
      <c r="L18" s="40">
        <v>45604</v>
      </c>
      <c r="M18" s="1"/>
    </row>
    <row r="19" spans="3:13">
      <c r="H19" s="59">
        <v>45583</v>
      </c>
      <c r="I19" s="55"/>
      <c r="K19" s="43">
        <v>90000</v>
      </c>
      <c r="L19" s="40">
        <v>45621</v>
      </c>
      <c r="M19" s="1"/>
    </row>
    <row r="20" spans="3:13">
      <c r="H20" s="60">
        <v>45593</v>
      </c>
      <c r="I20" s="56">
        <v>50000</v>
      </c>
      <c r="K20" s="43">
        <v>15000</v>
      </c>
      <c r="L20" s="40">
        <v>45632</v>
      </c>
      <c r="M20" s="1"/>
    </row>
    <row r="21" spans="3:13">
      <c r="D21" s="91"/>
      <c r="E21" s="91"/>
      <c r="F21" s="91"/>
      <c r="H21" s="60">
        <v>45597</v>
      </c>
      <c r="I21" s="56">
        <v>35000</v>
      </c>
      <c r="K21" s="43">
        <v>75000</v>
      </c>
      <c r="L21" s="40">
        <v>45644</v>
      </c>
      <c r="M21" s="1"/>
    </row>
    <row r="22" spans="3:13" ht="21.75" thickBot="1">
      <c r="E22" s="7"/>
      <c r="H22" s="60">
        <v>45601</v>
      </c>
      <c r="I22" s="56">
        <v>20000</v>
      </c>
      <c r="K22" s="43">
        <v>500000</v>
      </c>
      <c r="L22" s="40">
        <v>45293</v>
      </c>
      <c r="M22" s="1"/>
    </row>
    <row r="23" spans="3:13" ht="21.75" thickBot="1">
      <c r="D23" s="27">
        <f>K37-I32</f>
        <v>5706.5</v>
      </c>
      <c r="E23" s="13" t="s">
        <v>8</v>
      </c>
      <c r="H23" s="60">
        <v>45601</v>
      </c>
      <c r="I23" s="56">
        <v>50000</v>
      </c>
      <c r="K23" s="44">
        <v>30000</v>
      </c>
      <c r="L23" s="41">
        <v>45474</v>
      </c>
      <c r="M23" s="1"/>
    </row>
    <row r="24" spans="3:13" ht="21.75" thickBot="1">
      <c r="D24" s="22">
        <v>4586.5</v>
      </c>
      <c r="E24" s="14" t="s">
        <v>7</v>
      </c>
      <c r="F24" s="3"/>
      <c r="H24" s="60">
        <v>45632</v>
      </c>
      <c r="I24" s="57">
        <v>90000</v>
      </c>
      <c r="K24" s="11">
        <f>SUM(K5:K23)</f>
        <v>1450000</v>
      </c>
      <c r="L24" s="12"/>
    </row>
    <row r="25" spans="3:13" ht="21.75" thickBot="1">
      <c r="D25" s="22">
        <f>D23-D24</f>
        <v>1120</v>
      </c>
      <c r="E25" s="14" t="s">
        <v>6</v>
      </c>
      <c r="H25" s="60">
        <v>45292</v>
      </c>
      <c r="I25" s="56">
        <v>10000</v>
      </c>
      <c r="K25"/>
      <c r="L25"/>
    </row>
    <row r="26" spans="3:13" ht="21.75" thickBot="1">
      <c r="D26" s="22">
        <v>11000</v>
      </c>
      <c r="E26" s="15" t="s">
        <v>19</v>
      </c>
      <c r="H26" s="60">
        <v>45302</v>
      </c>
      <c r="I26" s="56">
        <v>18577.5</v>
      </c>
      <c r="K26" s="84" t="s">
        <v>5</v>
      </c>
      <c r="L26" s="85"/>
    </row>
    <row r="27" spans="3:13" ht="21.75" thickBot="1">
      <c r="C27" s="20" t="s">
        <v>12</v>
      </c>
      <c r="D27" s="22">
        <v>5000</v>
      </c>
      <c r="E27" s="21" t="s">
        <v>15</v>
      </c>
      <c r="H27" s="60">
        <v>45608</v>
      </c>
      <c r="I27" s="56">
        <v>1700</v>
      </c>
      <c r="K27" s="52">
        <v>100000</v>
      </c>
      <c r="L27" s="40">
        <v>45593</v>
      </c>
    </row>
    <row r="28" spans="3:13" ht="21.75" thickBot="1">
      <c r="C28" s="22" t="s">
        <v>13</v>
      </c>
      <c r="D28" s="22">
        <v>5000</v>
      </c>
      <c r="E28" s="23" t="s">
        <v>16</v>
      </c>
      <c r="H28" s="60">
        <v>45305</v>
      </c>
      <c r="I28" s="56">
        <v>52000</v>
      </c>
      <c r="K28" s="53">
        <v>30000</v>
      </c>
      <c r="L28" s="40">
        <v>45598</v>
      </c>
    </row>
    <row r="29" spans="3:13" ht="21.75" thickBot="1">
      <c r="C29" s="24" t="s">
        <v>14</v>
      </c>
      <c r="D29" s="24">
        <v>500</v>
      </c>
      <c r="E29" s="25" t="s">
        <v>17</v>
      </c>
      <c r="H29" s="61">
        <v>45307</v>
      </c>
      <c r="I29" s="58">
        <v>505</v>
      </c>
      <c r="K29" s="53">
        <v>50000</v>
      </c>
      <c r="L29" s="40">
        <v>45600</v>
      </c>
    </row>
    <row r="30" spans="3:13" ht="21.75" thickBot="1">
      <c r="C30" s="26">
        <v>45089</v>
      </c>
      <c r="D30" s="22">
        <v>1000</v>
      </c>
      <c r="E30" s="25" t="s">
        <v>18</v>
      </c>
      <c r="H30" s="16"/>
      <c r="I30" s="19">
        <f>SUM(I19:I29)</f>
        <v>327782.5</v>
      </c>
      <c r="K30" s="53">
        <v>90000</v>
      </c>
      <c r="L30" s="40">
        <v>45628</v>
      </c>
    </row>
    <row r="31" spans="3:13" ht="24" thickBot="1">
      <c r="D31" s="62">
        <f>SUM(D24:D30)</f>
        <v>28206.5</v>
      </c>
      <c r="K31" s="53">
        <v>8195</v>
      </c>
      <c r="L31" s="50"/>
    </row>
    <row r="32" spans="3:13" ht="21.75" thickBot="1">
      <c r="I32" s="4">
        <f>I15+E17+I30</f>
        <v>1776662.5</v>
      </c>
      <c r="K32" s="53">
        <v>15000</v>
      </c>
      <c r="L32" s="40">
        <v>45653</v>
      </c>
    </row>
    <row r="33" spans="8:12">
      <c r="K33" s="53">
        <v>10000</v>
      </c>
      <c r="L33" s="40">
        <v>45654</v>
      </c>
    </row>
    <row r="34" spans="8:12" ht="21.75" thickBot="1">
      <c r="K34" s="54">
        <v>29174</v>
      </c>
      <c r="L34" s="51">
        <v>45295</v>
      </c>
    </row>
    <row r="35" spans="8:12" ht="21.75" thickBot="1">
      <c r="H35" s="3"/>
      <c r="K35" s="10">
        <f>SUM(K27:K34)</f>
        <v>332369</v>
      </c>
    </row>
    <row r="36" spans="8:12" ht="21.75" thickBot="1"/>
    <row r="37" spans="8:12" ht="21.75" thickBot="1">
      <c r="K37" s="6">
        <f>K24+K35</f>
        <v>1782369</v>
      </c>
    </row>
  </sheetData>
  <mergeCells count="7">
    <mergeCell ref="E2:I2"/>
    <mergeCell ref="K4:L4"/>
    <mergeCell ref="D4:E4"/>
    <mergeCell ref="H18:I18"/>
    <mergeCell ref="K26:L26"/>
    <mergeCell ref="G4:I4"/>
    <mergeCell ref="D21:F21"/>
  </mergeCells>
  <pageMargins left="0.7" right="0.7" top="0.75" bottom="0.75" header="0.3" footer="0.3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F4:N51"/>
  <sheetViews>
    <sheetView rightToLeft="1" tabSelected="1" topLeftCell="A34" workbookViewId="0">
      <selection activeCell="F4" sqref="F4:N50"/>
    </sheetView>
  </sheetViews>
  <sheetFormatPr defaultColWidth="9.140625" defaultRowHeight="28.5"/>
  <cols>
    <col min="1" max="5" width="9.140625" style="63"/>
    <col min="6" max="6" width="28.140625" style="63" bestFit="1" customWidth="1"/>
    <col min="7" max="7" width="45.85546875" style="63" bestFit="1" customWidth="1"/>
    <col min="8" max="8" width="43.5703125" style="63" bestFit="1" customWidth="1"/>
    <col min="9" max="9" width="51.7109375" style="63" bestFit="1" customWidth="1"/>
    <col min="10" max="10" width="27.5703125" style="63" customWidth="1"/>
    <col min="11" max="11" width="28.140625" style="63" bestFit="1" customWidth="1"/>
    <col min="12" max="12" width="70.42578125" style="63" bestFit="1" customWidth="1"/>
    <col min="13" max="13" width="37.42578125" style="63" bestFit="1" customWidth="1"/>
    <col min="14" max="14" width="28.140625" style="63" bestFit="1" customWidth="1"/>
    <col min="15" max="16384" width="9.140625" style="63"/>
  </cols>
  <sheetData>
    <row r="4" spans="6:14" ht="36">
      <c r="F4" s="92" t="s">
        <v>40</v>
      </c>
      <c r="G4" s="92"/>
      <c r="H4" s="92"/>
      <c r="I4" s="92"/>
      <c r="J4" s="92"/>
      <c r="K4" s="92"/>
      <c r="L4" s="92"/>
      <c r="M4" s="92"/>
      <c r="N4" s="92"/>
    </row>
    <row r="5" spans="6:14" ht="36">
      <c r="F5" s="64"/>
      <c r="G5" s="64"/>
      <c r="H5" s="64"/>
      <c r="I5" s="64"/>
      <c r="J5" s="64"/>
      <c r="K5" s="64"/>
      <c r="L5" s="64"/>
      <c r="M5" s="64"/>
      <c r="N5" s="64"/>
    </row>
    <row r="6" spans="6:14" ht="36.75" thickBot="1">
      <c r="F6" s="95" t="s">
        <v>21</v>
      </c>
      <c r="G6" s="95"/>
      <c r="H6" s="95"/>
      <c r="I6" s="95"/>
      <c r="J6" s="70"/>
      <c r="K6" s="96" t="s">
        <v>25</v>
      </c>
      <c r="L6" s="96"/>
      <c r="M6" s="96"/>
      <c r="N6" s="96"/>
    </row>
    <row r="7" spans="6:14" ht="36.75" thickBot="1">
      <c r="F7" s="65" t="s">
        <v>22</v>
      </c>
      <c r="G7" s="65" t="s">
        <v>33</v>
      </c>
      <c r="H7" s="65" t="s">
        <v>34</v>
      </c>
      <c r="I7" s="65" t="s">
        <v>23</v>
      </c>
      <c r="J7" s="70"/>
      <c r="K7" s="65" t="s">
        <v>22</v>
      </c>
      <c r="L7" s="65" t="s">
        <v>37</v>
      </c>
      <c r="M7" s="65" t="s">
        <v>38</v>
      </c>
      <c r="N7" s="65" t="s">
        <v>22</v>
      </c>
    </row>
    <row r="8" spans="6:14" ht="36.75" thickBot="1">
      <c r="F8" s="66">
        <v>45201</v>
      </c>
      <c r="G8" s="67">
        <v>20000</v>
      </c>
      <c r="H8" s="67"/>
      <c r="I8" s="65" t="s">
        <v>35</v>
      </c>
      <c r="J8" s="70"/>
      <c r="K8" s="66">
        <v>45227</v>
      </c>
      <c r="L8" s="69">
        <v>100000</v>
      </c>
      <c r="M8" s="69">
        <v>50000</v>
      </c>
      <c r="N8" s="66">
        <v>45227</v>
      </c>
    </row>
    <row r="9" spans="6:14" ht="36.75" thickBot="1">
      <c r="F9" s="66">
        <v>45201</v>
      </c>
      <c r="G9" s="67"/>
      <c r="H9" s="67">
        <v>40000</v>
      </c>
      <c r="I9" s="65" t="s">
        <v>36</v>
      </c>
      <c r="J9" s="70"/>
      <c r="K9" s="66">
        <v>45232</v>
      </c>
      <c r="L9" s="69">
        <v>30000</v>
      </c>
      <c r="M9" s="69">
        <v>35000</v>
      </c>
      <c r="N9" s="66">
        <v>45231</v>
      </c>
    </row>
    <row r="10" spans="6:14" ht="36.75" thickBot="1">
      <c r="F10" s="66">
        <v>45203</v>
      </c>
      <c r="G10" s="67">
        <v>50000</v>
      </c>
      <c r="H10" s="67"/>
      <c r="I10" s="65" t="s">
        <v>35</v>
      </c>
      <c r="J10" s="70"/>
      <c r="K10" s="66">
        <v>45234</v>
      </c>
      <c r="L10" s="69">
        <v>50000</v>
      </c>
      <c r="M10" s="69">
        <v>20000</v>
      </c>
      <c r="N10" s="66">
        <v>45235</v>
      </c>
    </row>
    <row r="11" spans="6:14" ht="36.75" thickBot="1">
      <c r="F11" s="66">
        <v>45204</v>
      </c>
      <c r="G11" s="67"/>
      <c r="H11" s="69">
        <v>40000</v>
      </c>
      <c r="I11" s="65" t="s">
        <v>36</v>
      </c>
      <c r="J11" s="70"/>
      <c r="K11" s="66">
        <v>45262</v>
      </c>
      <c r="L11" s="69">
        <v>90000</v>
      </c>
      <c r="M11" s="69">
        <v>50000</v>
      </c>
      <c r="N11" s="66">
        <v>45235</v>
      </c>
    </row>
    <row r="12" spans="6:14" ht="36.75" thickBot="1">
      <c r="F12" s="66">
        <v>45204</v>
      </c>
      <c r="G12" s="67">
        <v>40000</v>
      </c>
      <c r="H12" s="67"/>
      <c r="I12" s="65" t="s">
        <v>35</v>
      </c>
      <c r="J12" s="70"/>
      <c r="K12" s="66">
        <v>45089</v>
      </c>
      <c r="L12" s="69">
        <v>8195</v>
      </c>
      <c r="M12" s="69">
        <v>90000</v>
      </c>
      <c r="N12" s="66">
        <v>45266</v>
      </c>
    </row>
    <row r="13" spans="6:14" ht="36.75" thickBot="1">
      <c r="F13" s="66">
        <v>45206</v>
      </c>
      <c r="G13" s="67"/>
      <c r="H13" s="69">
        <v>21795</v>
      </c>
      <c r="I13" s="65" t="s">
        <v>36</v>
      </c>
      <c r="J13" s="70"/>
      <c r="K13" s="66">
        <v>45287</v>
      </c>
      <c r="L13" s="69">
        <v>15000</v>
      </c>
      <c r="M13" s="69">
        <v>10000</v>
      </c>
      <c r="N13" s="66">
        <v>45292</v>
      </c>
    </row>
    <row r="14" spans="6:14" ht="36.75" thickBot="1">
      <c r="F14" s="66">
        <v>45207</v>
      </c>
      <c r="G14" s="67">
        <v>40000</v>
      </c>
      <c r="H14" s="67"/>
      <c r="I14" s="65" t="s">
        <v>35</v>
      </c>
      <c r="J14" s="70"/>
      <c r="K14" s="66">
        <v>45288</v>
      </c>
      <c r="L14" s="69">
        <v>10000</v>
      </c>
      <c r="M14" s="69">
        <v>18577.5</v>
      </c>
      <c r="N14" s="66">
        <v>45302</v>
      </c>
    </row>
    <row r="15" spans="6:14" ht="36.75" thickBot="1">
      <c r="F15" s="66">
        <v>45208</v>
      </c>
      <c r="G15" s="67"/>
      <c r="H15" s="69">
        <v>160000</v>
      </c>
      <c r="I15" s="65" t="s">
        <v>36</v>
      </c>
      <c r="J15" s="70"/>
      <c r="K15" s="66">
        <v>44930</v>
      </c>
      <c r="L15" s="69">
        <v>29174</v>
      </c>
      <c r="M15" s="69">
        <v>1700</v>
      </c>
      <c r="N15" s="66">
        <v>45303</v>
      </c>
    </row>
    <row r="16" spans="6:14" ht="36.75" thickBot="1">
      <c r="F16" s="66">
        <v>45208</v>
      </c>
      <c r="G16" s="67">
        <v>100000</v>
      </c>
      <c r="H16" s="67"/>
      <c r="I16" s="65" t="s">
        <v>35</v>
      </c>
      <c r="J16" s="70"/>
      <c r="K16" s="66">
        <v>45314</v>
      </c>
      <c r="L16" s="67">
        <v>505</v>
      </c>
      <c r="M16" s="69">
        <v>52000</v>
      </c>
      <c r="N16" s="66">
        <v>45307</v>
      </c>
    </row>
    <row r="17" spans="6:14" ht="36.75" thickBot="1">
      <c r="F17" s="66">
        <v>45209</v>
      </c>
      <c r="G17" s="67"/>
      <c r="H17" s="69">
        <v>20000</v>
      </c>
      <c r="I17" s="65" t="s">
        <v>36</v>
      </c>
      <c r="J17" s="70"/>
      <c r="K17" s="66"/>
      <c r="L17" s="67"/>
      <c r="M17" s="69">
        <v>505</v>
      </c>
      <c r="N17" s="66">
        <v>45308</v>
      </c>
    </row>
    <row r="18" spans="6:14" ht="36.75" thickBot="1">
      <c r="F18" s="66">
        <v>45210</v>
      </c>
      <c r="G18" s="67"/>
      <c r="H18" s="69">
        <v>1000</v>
      </c>
      <c r="I18" s="65" t="s">
        <v>36</v>
      </c>
      <c r="J18" s="70"/>
      <c r="K18" s="66"/>
      <c r="L18" s="67"/>
      <c r="M18" s="69"/>
      <c r="N18" s="66"/>
    </row>
    <row r="19" spans="6:14" ht="36.75" thickBot="1">
      <c r="F19" s="66">
        <v>45211</v>
      </c>
      <c r="G19" s="67"/>
      <c r="H19" s="67">
        <v>3000</v>
      </c>
      <c r="I19" s="65" t="s">
        <v>36</v>
      </c>
      <c r="J19" s="70"/>
      <c r="K19" s="65" t="s">
        <v>24</v>
      </c>
      <c r="L19" s="80">
        <f>SUM(L8:L17)</f>
        <v>332874</v>
      </c>
      <c r="M19" s="80">
        <f>SUM(M8:M17)</f>
        <v>327782.5</v>
      </c>
      <c r="N19" s="65"/>
    </row>
    <row r="20" spans="6:14" ht="36.75" thickBot="1">
      <c r="F20" s="66">
        <v>45216</v>
      </c>
      <c r="G20" s="67">
        <v>30000</v>
      </c>
      <c r="H20" s="67"/>
      <c r="I20" s="65" t="s">
        <v>35</v>
      </c>
      <c r="J20" s="70"/>
      <c r="K20" s="97" t="s">
        <v>26</v>
      </c>
      <c r="L20" s="98"/>
      <c r="M20" s="99">
        <f>L19-M19</f>
        <v>5091.5</v>
      </c>
      <c r="N20" s="100"/>
    </row>
    <row r="21" spans="6:14" ht="36.75" thickBot="1">
      <c r="F21" s="66">
        <v>45216</v>
      </c>
      <c r="G21" s="67">
        <v>155000</v>
      </c>
      <c r="H21" s="67"/>
      <c r="I21" s="65" t="s">
        <v>35</v>
      </c>
      <c r="J21" s="70"/>
      <c r="K21" s="70"/>
      <c r="L21" s="71"/>
      <c r="M21" s="70"/>
      <c r="N21" s="70"/>
    </row>
    <row r="22" spans="6:14" ht="36.75" thickBot="1">
      <c r="F22" s="66">
        <v>45217</v>
      </c>
      <c r="G22" s="67"/>
      <c r="H22" s="67">
        <v>30000</v>
      </c>
      <c r="I22" s="65" t="s">
        <v>36</v>
      </c>
      <c r="J22" s="70"/>
      <c r="K22" s="95" t="s">
        <v>27</v>
      </c>
      <c r="L22" s="95"/>
      <c r="M22" s="95"/>
      <c r="N22" s="95"/>
    </row>
    <row r="23" spans="6:14" ht="36.75" thickBot="1">
      <c r="F23" s="66">
        <v>45218</v>
      </c>
      <c r="G23" s="67">
        <v>20000</v>
      </c>
      <c r="H23" s="67"/>
      <c r="I23" s="65" t="s">
        <v>35</v>
      </c>
      <c r="J23" s="70"/>
      <c r="K23" s="65" t="s">
        <v>22</v>
      </c>
      <c r="L23" s="65" t="s">
        <v>37</v>
      </c>
      <c r="M23" s="65" t="s">
        <v>38</v>
      </c>
      <c r="N23" s="65" t="s">
        <v>22</v>
      </c>
    </row>
    <row r="24" spans="6:14" ht="36.75" thickBot="1">
      <c r="F24" s="66">
        <v>45218</v>
      </c>
      <c r="G24" s="67"/>
      <c r="H24" s="67">
        <v>20000</v>
      </c>
      <c r="I24" s="65" t="s">
        <v>36</v>
      </c>
      <c r="J24" s="70"/>
      <c r="K24" s="66">
        <v>45209</v>
      </c>
      <c r="L24" s="68">
        <v>15000</v>
      </c>
      <c r="M24" s="80">
        <v>4000</v>
      </c>
      <c r="N24" s="66">
        <v>45302</v>
      </c>
    </row>
    <row r="25" spans="6:14" ht="36.75" thickBot="1">
      <c r="F25" s="66">
        <v>45219</v>
      </c>
      <c r="G25" s="67"/>
      <c r="H25" s="67">
        <v>155000</v>
      </c>
      <c r="I25" s="65" t="s">
        <v>36</v>
      </c>
      <c r="J25" s="70"/>
      <c r="K25" s="65" t="s">
        <v>24</v>
      </c>
      <c r="L25" s="65">
        <f>SUM(L24:L24)</f>
        <v>15000</v>
      </c>
      <c r="M25" s="80">
        <f>SUM(M24:M24)</f>
        <v>4000</v>
      </c>
      <c r="N25" s="65" t="s">
        <v>24</v>
      </c>
    </row>
    <row r="26" spans="6:14" ht="36.75" thickBot="1">
      <c r="F26" s="66">
        <v>45224</v>
      </c>
      <c r="G26" s="67">
        <v>30000</v>
      </c>
      <c r="H26" s="67"/>
      <c r="I26" s="65" t="s">
        <v>35</v>
      </c>
      <c r="J26" s="70"/>
      <c r="K26" s="97" t="s">
        <v>26</v>
      </c>
      <c r="L26" s="98"/>
      <c r="M26" s="101">
        <f>L25-M25</f>
        <v>11000</v>
      </c>
      <c r="N26" s="98"/>
    </row>
    <row r="27" spans="6:14" ht="36.75" thickBot="1">
      <c r="F27" s="66">
        <v>45224</v>
      </c>
      <c r="G27" s="67"/>
      <c r="H27" s="67">
        <v>30000</v>
      </c>
      <c r="I27" s="65" t="s">
        <v>36</v>
      </c>
      <c r="J27" s="70"/>
      <c r="K27" s="64"/>
      <c r="L27" s="64"/>
      <c r="M27" s="64"/>
      <c r="N27" s="64"/>
    </row>
    <row r="28" spans="6:14" ht="36.75" thickBot="1">
      <c r="F28" s="66">
        <v>45227</v>
      </c>
      <c r="G28" s="67">
        <v>100000</v>
      </c>
      <c r="H28" s="67"/>
      <c r="I28" s="65" t="s">
        <v>1</v>
      </c>
      <c r="J28" s="70"/>
      <c r="K28" s="102" t="s">
        <v>32</v>
      </c>
      <c r="L28" s="103"/>
      <c r="M28" s="104"/>
      <c r="N28" s="64"/>
    </row>
    <row r="29" spans="6:14" ht="36.75" thickBot="1">
      <c r="F29" s="66">
        <v>45227</v>
      </c>
      <c r="G29" s="67"/>
      <c r="H29" s="67">
        <v>100000</v>
      </c>
      <c r="I29" s="65" t="s">
        <v>36</v>
      </c>
      <c r="J29" s="70"/>
      <c r="K29" s="66" t="s">
        <v>12</v>
      </c>
      <c r="L29" s="65" t="s">
        <v>29</v>
      </c>
      <c r="M29" s="72">
        <v>5000</v>
      </c>
      <c r="N29" s="64"/>
    </row>
    <row r="30" spans="6:14" ht="144.75" thickBot="1">
      <c r="F30" s="66">
        <v>45227</v>
      </c>
      <c r="G30" s="67"/>
      <c r="H30" s="69">
        <v>36585</v>
      </c>
      <c r="I30" s="75" t="s">
        <v>10</v>
      </c>
      <c r="J30" s="82"/>
      <c r="K30" s="66" t="s">
        <v>13</v>
      </c>
      <c r="L30" s="73" t="s">
        <v>30</v>
      </c>
      <c r="M30" s="74">
        <v>5000</v>
      </c>
      <c r="N30" s="64"/>
    </row>
    <row r="31" spans="6:14" ht="144.75" thickBot="1">
      <c r="F31" s="66">
        <v>45227</v>
      </c>
      <c r="G31" s="67"/>
      <c r="H31" s="69">
        <v>1500</v>
      </c>
      <c r="I31" s="75" t="s">
        <v>11</v>
      </c>
      <c r="J31" s="82"/>
      <c r="K31" s="66" t="s">
        <v>14</v>
      </c>
      <c r="L31" s="76" t="s">
        <v>31</v>
      </c>
      <c r="M31" s="77">
        <v>500</v>
      </c>
      <c r="N31" s="64"/>
    </row>
    <row r="32" spans="6:14" ht="108.75" thickBot="1">
      <c r="F32" s="66">
        <v>45231</v>
      </c>
      <c r="G32" s="67">
        <v>50000</v>
      </c>
      <c r="H32" s="67"/>
      <c r="I32" s="65" t="s">
        <v>1</v>
      </c>
      <c r="J32" s="70"/>
      <c r="K32" s="78">
        <v>45089</v>
      </c>
      <c r="L32" s="79" t="s">
        <v>39</v>
      </c>
      <c r="M32" s="77">
        <v>1000</v>
      </c>
      <c r="N32" s="64"/>
    </row>
    <row r="33" spans="6:14" ht="36.75" thickBot="1">
      <c r="F33" s="66">
        <v>45232</v>
      </c>
      <c r="G33" s="80"/>
      <c r="H33" s="69">
        <v>50000</v>
      </c>
      <c r="I33" s="65" t="s">
        <v>36</v>
      </c>
      <c r="J33" s="70"/>
      <c r="K33" s="93" t="s">
        <v>28</v>
      </c>
      <c r="L33" s="94"/>
      <c r="M33" s="72">
        <f>SUM(M29:M32)</f>
        <v>11500</v>
      </c>
      <c r="N33" s="64"/>
    </row>
    <row r="34" spans="6:14" ht="36.75" thickBot="1">
      <c r="F34" s="66">
        <v>45235</v>
      </c>
      <c r="G34" s="67">
        <v>50000</v>
      </c>
      <c r="H34" s="67"/>
      <c r="I34" s="65" t="s">
        <v>1</v>
      </c>
      <c r="J34" s="70"/>
      <c r="K34" s="64"/>
      <c r="L34" s="64"/>
      <c r="M34" s="64"/>
      <c r="N34" s="64"/>
    </row>
    <row r="35" spans="6:14" ht="36.75" thickBot="1">
      <c r="F35" s="66">
        <v>45235</v>
      </c>
      <c r="G35" s="67"/>
      <c r="H35" s="69">
        <v>50000</v>
      </c>
      <c r="I35" s="65" t="s">
        <v>36</v>
      </c>
      <c r="J35" s="70"/>
      <c r="K35" s="64"/>
      <c r="L35" s="64"/>
      <c r="M35" s="64"/>
      <c r="N35" s="64"/>
    </row>
    <row r="36" spans="6:14" ht="36.75" thickBot="1">
      <c r="F36" s="66">
        <v>45238</v>
      </c>
      <c r="G36" s="67">
        <v>40000</v>
      </c>
      <c r="H36" s="67"/>
      <c r="I36" s="65" t="s">
        <v>1</v>
      </c>
      <c r="J36" s="70"/>
      <c r="K36" s="64"/>
      <c r="L36" s="64"/>
      <c r="M36" s="64"/>
      <c r="N36" s="64"/>
    </row>
    <row r="37" spans="6:14" ht="36.75" thickBot="1">
      <c r="F37" s="66">
        <v>45238</v>
      </c>
      <c r="G37" s="67">
        <v>15000</v>
      </c>
      <c r="H37" s="67"/>
      <c r="I37" s="65" t="s">
        <v>1</v>
      </c>
      <c r="J37" s="70"/>
      <c r="K37" s="64"/>
      <c r="L37" s="64"/>
      <c r="M37" s="64"/>
      <c r="N37" s="64"/>
    </row>
    <row r="38" spans="6:14" ht="36.75" thickBot="1">
      <c r="F38" s="66">
        <v>45238</v>
      </c>
      <c r="G38" s="67"/>
      <c r="H38" s="69">
        <v>50000</v>
      </c>
      <c r="I38" s="65" t="s">
        <v>36</v>
      </c>
      <c r="J38" s="70"/>
      <c r="K38" s="64"/>
      <c r="L38" s="64"/>
      <c r="M38" s="64"/>
      <c r="N38" s="64"/>
    </row>
    <row r="39" spans="6:14" ht="36.75" thickBot="1">
      <c r="F39" s="66">
        <v>45240</v>
      </c>
      <c r="G39" s="67"/>
      <c r="H39" s="69">
        <v>5000</v>
      </c>
      <c r="I39" s="65" t="s">
        <v>36</v>
      </c>
      <c r="J39" s="70"/>
      <c r="K39" s="64"/>
      <c r="L39" s="64"/>
      <c r="M39" s="64"/>
      <c r="N39" s="64"/>
    </row>
    <row r="40" spans="6:14" ht="36.75" thickBot="1">
      <c r="F40" s="66">
        <v>45255</v>
      </c>
      <c r="G40" s="67">
        <v>90000</v>
      </c>
      <c r="H40" s="67"/>
      <c r="I40" s="65" t="s">
        <v>1</v>
      </c>
      <c r="J40" s="70"/>
      <c r="K40" s="64"/>
      <c r="L40" s="64"/>
      <c r="M40" s="64"/>
      <c r="N40" s="64"/>
    </row>
    <row r="41" spans="6:14" ht="36.75" thickBot="1">
      <c r="F41" s="66">
        <v>45262</v>
      </c>
      <c r="G41" s="67"/>
      <c r="H41" s="67">
        <v>90000</v>
      </c>
      <c r="I41" s="65" t="s">
        <v>0</v>
      </c>
      <c r="J41" s="70"/>
      <c r="K41" s="64"/>
      <c r="L41" s="64"/>
      <c r="M41" s="64"/>
      <c r="N41" s="64"/>
    </row>
    <row r="42" spans="6:14" ht="36.75" thickBot="1">
      <c r="F42" s="66">
        <v>45266</v>
      </c>
      <c r="G42" s="67">
        <v>15000</v>
      </c>
      <c r="H42" s="67"/>
      <c r="I42" s="65" t="s">
        <v>1</v>
      </c>
      <c r="J42" s="70"/>
      <c r="K42" s="64"/>
      <c r="L42" s="64"/>
      <c r="M42" s="64"/>
      <c r="N42" s="64"/>
    </row>
    <row r="43" spans="6:14" ht="36.75" thickBot="1">
      <c r="F43" s="66">
        <v>45266</v>
      </c>
      <c r="G43" s="67"/>
      <c r="H43" s="67">
        <v>15000</v>
      </c>
      <c r="I43" s="65" t="s">
        <v>36</v>
      </c>
      <c r="J43" s="70"/>
      <c r="K43" s="64"/>
      <c r="L43" s="64"/>
      <c r="M43" s="64"/>
      <c r="N43" s="64"/>
    </row>
    <row r="44" spans="6:14" ht="36.75" thickBot="1">
      <c r="F44" s="66">
        <v>45278</v>
      </c>
      <c r="G44" s="67">
        <v>75000</v>
      </c>
      <c r="H44" s="67"/>
      <c r="I44" s="65" t="s">
        <v>1</v>
      </c>
      <c r="J44" s="70"/>
      <c r="K44" s="64"/>
      <c r="L44" s="64"/>
      <c r="M44" s="64"/>
      <c r="N44" s="64"/>
    </row>
    <row r="45" spans="6:14" ht="36.75" thickBot="1">
      <c r="F45" s="66">
        <v>45293</v>
      </c>
      <c r="G45" s="67">
        <v>500000</v>
      </c>
      <c r="H45" s="67"/>
      <c r="I45" s="65" t="s">
        <v>1</v>
      </c>
      <c r="J45" s="70"/>
      <c r="K45" s="64"/>
      <c r="L45" s="64"/>
      <c r="M45" s="64"/>
      <c r="N45" s="64"/>
    </row>
    <row r="46" spans="6:14" ht="36.75" thickBot="1">
      <c r="F46" s="66">
        <v>45295</v>
      </c>
      <c r="G46" s="67"/>
      <c r="H46" s="67">
        <v>500000</v>
      </c>
      <c r="I46" s="65" t="s">
        <v>36</v>
      </c>
      <c r="J46" s="70"/>
      <c r="K46" s="64"/>
      <c r="L46" s="64"/>
      <c r="M46" s="64"/>
      <c r="N46" s="64"/>
    </row>
    <row r="47" spans="6:14" ht="36.75" thickBot="1">
      <c r="F47" s="66">
        <v>45474</v>
      </c>
      <c r="G47" s="67">
        <v>30000</v>
      </c>
      <c r="H47" s="67"/>
      <c r="I47" s="65" t="s">
        <v>1</v>
      </c>
      <c r="J47" s="70"/>
      <c r="K47" s="64"/>
      <c r="L47" s="64"/>
      <c r="M47" s="64"/>
      <c r="N47" s="64"/>
    </row>
    <row r="48" spans="6:14" ht="36.75" thickBot="1">
      <c r="F48" s="66">
        <v>45299</v>
      </c>
      <c r="G48" s="67"/>
      <c r="H48" s="67">
        <v>30000</v>
      </c>
      <c r="I48" s="65" t="s">
        <v>36</v>
      </c>
      <c r="J48" s="70"/>
      <c r="K48" s="64"/>
      <c r="L48" s="64"/>
      <c r="M48" s="64"/>
      <c r="N48" s="64"/>
    </row>
    <row r="49" spans="6:14" ht="36.75" thickBot="1">
      <c r="F49" s="65" t="s">
        <v>24</v>
      </c>
      <c r="G49" s="80">
        <f>SUM(G8:G48)</f>
        <v>1450000</v>
      </c>
      <c r="H49" s="80">
        <f>SUM(H8:H48)</f>
        <v>1448880</v>
      </c>
      <c r="I49" s="65"/>
      <c r="J49" s="70"/>
      <c r="K49" s="64"/>
      <c r="L49" s="64"/>
      <c r="M49" s="64"/>
      <c r="N49" s="64"/>
    </row>
    <row r="50" spans="6:14" ht="36.75" thickBot="1">
      <c r="F50" s="97" t="s">
        <v>26</v>
      </c>
      <c r="G50" s="98"/>
      <c r="H50" s="81">
        <f>G49-H49</f>
        <v>1120</v>
      </c>
      <c r="I50" s="64"/>
      <c r="J50" s="64"/>
      <c r="K50" s="64"/>
      <c r="L50" s="64"/>
      <c r="M50" s="64"/>
      <c r="N50" s="64"/>
    </row>
    <row r="51" spans="6:14" ht="36">
      <c r="K51" s="64"/>
      <c r="L51" s="64"/>
      <c r="M51" s="64"/>
      <c r="N51" s="64"/>
    </row>
  </sheetData>
  <mergeCells count="11">
    <mergeCell ref="F4:N4"/>
    <mergeCell ref="K33:L33"/>
    <mergeCell ref="F6:I6"/>
    <mergeCell ref="K6:N6"/>
    <mergeCell ref="F50:G50"/>
    <mergeCell ref="K20:L20"/>
    <mergeCell ref="M20:N20"/>
    <mergeCell ref="K22:N22"/>
    <mergeCell ref="K26:L26"/>
    <mergeCell ref="M26:N26"/>
    <mergeCell ref="K28:M28"/>
  </mergeCells>
  <printOptions horizontalCentered="1" verticalCentered="1"/>
  <pageMargins left="0.7" right="0.7" top="0.75" bottom="0.75" header="0.3" footer="0.3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sohaacc</dc:creator>
  <cp:lastModifiedBy>sohaacc</cp:lastModifiedBy>
  <cp:lastPrinted>2024-02-04T10:47:27Z</cp:lastPrinted>
  <dcterms:created xsi:type="dcterms:W3CDTF">2024-01-21T12:33:25Z</dcterms:created>
  <dcterms:modified xsi:type="dcterms:W3CDTF">2024-02-04T10:48:10Z</dcterms:modified>
</cp:coreProperties>
</file>